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155" windowHeight="7965" activeTab="1"/>
  </bookViews>
  <sheets>
    <sheet name="2010" sheetId="1" r:id="rId1"/>
    <sheet name="2011" sheetId="5" r:id="rId2"/>
    <sheet name="Folha2" sheetId="2" r:id="rId3"/>
    <sheet name="Folha3" sheetId="3" r:id="rId4"/>
  </sheets>
  <calcPr calcId="125725"/>
</workbook>
</file>

<file path=xl/calcChain.xml><?xml version="1.0" encoding="utf-8"?>
<calcChain xmlns="http://schemas.openxmlformats.org/spreadsheetml/2006/main">
  <c r="D20" i="5"/>
  <c r="D18"/>
  <c r="D16"/>
  <c r="D28"/>
  <c r="B24"/>
  <c r="D24"/>
  <c r="B26"/>
  <c r="D30" i="1"/>
  <c r="B26"/>
  <c r="D30" i="5" l="1"/>
  <c r="D29"/>
</calcChain>
</file>

<file path=xl/sharedStrings.xml><?xml version="1.0" encoding="utf-8"?>
<sst xmlns="http://schemas.openxmlformats.org/spreadsheetml/2006/main" count="102" uniqueCount="61">
  <si>
    <t>MAPA ANUAL DA DESPESA E RECEITA DA FABRICA DA IGREJA PAROQUIAL DE NOSSA SENHORA DA HORA</t>
  </si>
  <si>
    <t>ANO 2011</t>
  </si>
  <si>
    <t>RECEITAS</t>
  </si>
  <si>
    <t>DESPESAS</t>
  </si>
  <si>
    <t>Ofertórios</t>
  </si>
  <si>
    <t>Culto Divino</t>
  </si>
  <si>
    <t>(Hóstias, Vinho, Cera, Estipêndios pagos)</t>
  </si>
  <si>
    <t>Sacramentos e Sacramentais</t>
  </si>
  <si>
    <t>(Baptismos, Matrimónio, Exequias)</t>
  </si>
  <si>
    <t>Formação</t>
  </si>
  <si>
    <t>(Retiros, Actividades Culturais, Publicações)</t>
  </si>
  <si>
    <t>Contributo Paroquial</t>
  </si>
  <si>
    <t>Evangelização</t>
  </si>
  <si>
    <t>(Catecismos, Actividades Catequéticas)</t>
  </si>
  <si>
    <t>Caixas</t>
  </si>
  <si>
    <t>(St. António, Sra da Hora, Sag. Família, Ig. Antiga)</t>
  </si>
  <si>
    <t>Despesas com Pessoal</t>
  </si>
  <si>
    <t>(Salários, Seg. Social, Seguros)</t>
  </si>
  <si>
    <t>Estipêndios</t>
  </si>
  <si>
    <t>(Intenções de Missas)</t>
  </si>
  <si>
    <t>Secretaria Paroquial</t>
  </si>
  <si>
    <t>(Telefone, Correio, Reprografia, Documentos, Expediente)</t>
  </si>
  <si>
    <t>Ofertórios Diocesanos</t>
  </si>
  <si>
    <t>Entrega Paroquial à Diocese</t>
  </si>
  <si>
    <t>(Pagamentos à Cúria Diocesana, entrega de ofertórios especiais, Missões, Vocações Seminário, Contributo Paroquial, Intenções de Missas, Binações e Trinações).</t>
  </si>
  <si>
    <t>(Processos Matrimónio, Baptismo, Certidões e Certificados)</t>
  </si>
  <si>
    <t>Receita Extraordinária</t>
  </si>
  <si>
    <t>(Contribuintes)</t>
  </si>
  <si>
    <t>Obras</t>
  </si>
  <si>
    <t>(Portões, Rega automática do Jardim do Adro da Igreja)</t>
  </si>
  <si>
    <t>Receitas Diversas</t>
  </si>
  <si>
    <t>(Flores, Coro, Dinâmica Advento/Quaresma, Restauro Imagens)</t>
  </si>
  <si>
    <t>Despesas Gerais</t>
  </si>
  <si>
    <t>(Electricidade, Água, Combustível, Ornamentações e Decorações)</t>
  </si>
  <si>
    <t>Rendas e Explorações</t>
  </si>
  <si>
    <t>(Livros, Velas, Rendas Património, Bar, Tômbola, Venda Natal)</t>
  </si>
  <si>
    <t>Equipamento</t>
  </si>
  <si>
    <t>(Informática, Fotocopiadores, Alarmes e Vigilância)</t>
  </si>
  <si>
    <t>Juros</t>
  </si>
  <si>
    <t>Despesas com Viatura</t>
  </si>
  <si>
    <t>(Combustível, Seguro, Manutenção)</t>
  </si>
  <si>
    <t>SOMA DAS RECEITAS DO ANO 2010</t>
  </si>
  <si>
    <t>Despesas Diversas</t>
  </si>
  <si>
    <t>(Vários, Adiantamento à Associação Festas Senhora da Hora)</t>
  </si>
  <si>
    <t>SALDO DO ANO 2009</t>
  </si>
  <si>
    <t>Acção Social esporádica de emergência (Frei Gil, Ajuda a Famílias)</t>
  </si>
  <si>
    <t>Bar (Aquisição de Géneros)</t>
  </si>
  <si>
    <t>SOMA DAS DESPESAS DO ANO 2010</t>
  </si>
  <si>
    <t>SALDO DO ANO 2010</t>
  </si>
  <si>
    <t>SALDO PARA O ANO 2011</t>
  </si>
  <si>
    <t>ANO 2010</t>
  </si>
  <si>
    <t>SOMA DAS DESPESAS DO ANO 2011</t>
  </si>
  <si>
    <t>SALDO DO ANO 2011</t>
  </si>
  <si>
    <t>SALDO PARA O ANO 2012</t>
  </si>
  <si>
    <t>Juros, Resgate de Conta Bancária e Depósito a Prazo</t>
  </si>
  <si>
    <t>SOMA DAS RECEITAS E ENTRADAS DO ANO 2011</t>
  </si>
  <si>
    <t>(Pagamentos à Cúria Diocesana, entrega de ofertórios especiais: Missões, Vocações Seminário, Intenções de Missas).</t>
  </si>
  <si>
    <t>Obras, Reparações/Manutenções</t>
  </si>
  <si>
    <t>(Galeria da Igreja, Restauro Cadeiras/Imagem/Sino da Igreja Antiga)</t>
  </si>
  <si>
    <t>(Electricidade, Água, Combustível, Jardim, Ornamentações e Decorações, Pequenas Reparações)</t>
  </si>
  <si>
    <t>(Despesas de Representação, Vários)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</si>
</sst>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4" fillId="0" borderId="9" xfId="0" applyFont="1" applyBorder="1" applyAlignment="1">
      <alignment wrapText="1"/>
    </xf>
    <xf numFmtId="0" fontId="4" fillId="0" borderId="8" xfId="0" applyFont="1" applyBorder="1" applyAlignment="1">
      <alignment wrapText="1"/>
    </xf>
    <xf numFmtId="8" fontId="0" fillId="0" borderId="0" xfId="0" applyNumberFormat="1"/>
    <xf numFmtId="0" fontId="4" fillId="0" borderId="1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8" fontId="4" fillId="0" borderId="7" xfId="0" applyNumberFormat="1" applyFont="1" applyBorder="1" applyAlignment="1">
      <alignment horizontal="right" wrapText="1"/>
    </xf>
    <xf numFmtId="0" fontId="4" fillId="0" borderId="7" xfId="0" applyFont="1" applyBorder="1" applyAlignment="1">
      <alignment horizontal="right" wrapText="1"/>
    </xf>
    <xf numFmtId="0" fontId="5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164" fontId="4" fillId="0" borderId="7" xfId="0" applyNumberFormat="1" applyFont="1" applyBorder="1" applyAlignment="1">
      <alignment horizontal="right" wrapText="1"/>
    </xf>
    <xf numFmtId="164" fontId="0" fillId="0" borderId="0" xfId="0" applyNumberFormat="1"/>
    <xf numFmtId="0" fontId="4" fillId="0" borderId="13" xfId="0" applyFont="1" applyBorder="1" applyAlignment="1">
      <alignment wrapText="1"/>
    </xf>
    <xf numFmtId="0" fontId="4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8" fontId="4" fillId="0" borderId="13" xfId="0" applyNumberFormat="1" applyFont="1" applyBorder="1" applyAlignment="1">
      <alignment vertical="center" wrapText="1"/>
    </xf>
    <xf numFmtId="8" fontId="4" fillId="0" borderId="9" xfId="0" applyNumberFormat="1" applyFont="1" applyBorder="1" applyAlignment="1">
      <alignment vertical="center" wrapText="1"/>
    </xf>
    <xf numFmtId="8" fontId="4" fillId="0" borderId="13" xfId="0" applyNumberFormat="1" applyFont="1" applyBorder="1" applyAlignment="1">
      <alignment horizontal="right" wrapText="1"/>
    </xf>
    <xf numFmtId="8" fontId="4" fillId="0" borderId="8" xfId="0" applyNumberFormat="1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8" fontId="8" fillId="0" borderId="1" xfId="0" applyNumberFormat="1" applyFont="1" applyBorder="1" applyAlignment="1">
      <alignment horizontal="right" wrapText="1"/>
    </xf>
    <xf numFmtId="0" fontId="4" fillId="0" borderId="13" xfId="0" applyFont="1" applyBorder="1" applyAlignment="1">
      <alignment wrapText="1"/>
    </xf>
    <xf numFmtId="0" fontId="4" fillId="0" borderId="8" xfId="0" applyFont="1" applyBorder="1" applyAlignment="1">
      <alignment wrapText="1"/>
    </xf>
    <xf numFmtId="164" fontId="4" fillId="0" borderId="13" xfId="0" applyNumberFormat="1" applyFont="1" applyBorder="1" applyAlignment="1">
      <alignment horizontal="right" wrapText="1"/>
    </xf>
    <xf numFmtId="164" fontId="4" fillId="0" borderId="8" xfId="0" applyNumberFormat="1" applyFont="1" applyBorder="1" applyAlignment="1">
      <alignment horizontal="right" wrapText="1"/>
    </xf>
    <xf numFmtId="0" fontId="5" fillId="0" borderId="13" xfId="0" applyFont="1" applyBorder="1" applyAlignment="1">
      <alignment wrapText="1"/>
    </xf>
    <xf numFmtId="0" fontId="5" fillId="0" borderId="8" xfId="0" applyFont="1" applyBorder="1" applyAlignment="1">
      <alignment wrapText="1"/>
    </xf>
    <xf numFmtId="8" fontId="4" fillId="0" borderId="13" xfId="0" applyNumberFormat="1" applyFont="1" applyBorder="1" applyAlignment="1">
      <alignment horizontal="right" wrapText="1"/>
    </xf>
    <xf numFmtId="8" fontId="4" fillId="0" borderId="8" xfId="0" applyNumberFormat="1" applyFont="1" applyBorder="1" applyAlignment="1">
      <alignment horizontal="right" wrapText="1"/>
    </xf>
    <xf numFmtId="0" fontId="4" fillId="0" borderId="13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164" fontId="4" fillId="0" borderId="8" xfId="0" applyNumberFormat="1" applyFont="1" applyBorder="1" applyAlignment="1">
      <alignment horizontal="right" vertical="center" wrapText="1"/>
    </xf>
    <xf numFmtId="8" fontId="4" fillId="0" borderId="13" xfId="0" applyNumberFormat="1" applyFont="1" applyBorder="1" applyAlignment="1">
      <alignment horizontal="right" vertical="center" wrapText="1"/>
    </xf>
    <xf numFmtId="8" fontId="4" fillId="0" borderId="9" xfId="0" applyNumberFormat="1" applyFont="1" applyBorder="1" applyAlignment="1">
      <alignment horizontal="right" vertical="center" wrapText="1"/>
    </xf>
    <xf numFmtId="8" fontId="4" fillId="0" borderId="8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8" xfId="0" applyFont="1" applyBorder="1" applyAlignment="1">
      <alignment wrapText="1"/>
    </xf>
    <xf numFmtId="164" fontId="7" fillId="0" borderId="13" xfId="0" applyNumberFormat="1" applyFont="1" applyBorder="1" applyAlignment="1">
      <alignment horizontal="right" wrapText="1"/>
    </xf>
    <xf numFmtId="164" fontId="7" fillId="0" borderId="8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5"/>
  <sheetViews>
    <sheetView workbookViewId="0">
      <selection activeCell="A12" sqref="A12"/>
    </sheetView>
  </sheetViews>
  <sheetFormatPr defaultRowHeight="15"/>
  <cols>
    <col min="1" max="1" width="60.140625" customWidth="1"/>
    <col min="2" max="2" width="17" customWidth="1"/>
    <col min="3" max="3" width="47.7109375" customWidth="1"/>
    <col min="4" max="4" width="26.85546875" customWidth="1"/>
  </cols>
  <sheetData>
    <row r="1" spans="1:4" ht="15.75">
      <c r="A1" s="39" t="s">
        <v>0</v>
      </c>
      <c r="B1" s="40"/>
      <c r="C1" s="40"/>
      <c r="D1" s="41"/>
    </row>
    <row r="2" spans="1:4" ht="16.5" thickBot="1">
      <c r="A2" s="42" t="s">
        <v>50</v>
      </c>
      <c r="B2" s="43"/>
      <c r="C2" s="43"/>
      <c r="D2" s="44"/>
    </row>
    <row r="3" spans="1:4" ht="16.5" thickBot="1">
      <c r="A3" s="45" t="s">
        <v>2</v>
      </c>
      <c r="B3" s="46"/>
      <c r="C3" s="45" t="s">
        <v>3</v>
      </c>
      <c r="D3" s="46"/>
    </row>
    <row r="4" spans="1:4">
      <c r="A4" s="24" t="s">
        <v>4</v>
      </c>
      <c r="B4" s="26">
        <v>40930.71</v>
      </c>
      <c r="C4" s="5" t="s">
        <v>5</v>
      </c>
      <c r="D4" s="30">
        <v>12744.73</v>
      </c>
    </row>
    <row r="5" spans="1:4" ht="15.75" thickBot="1">
      <c r="A5" s="25"/>
      <c r="B5" s="27"/>
      <c r="C5" s="6" t="s">
        <v>6</v>
      </c>
      <c r="D5" s="31"/>
    </row>
    <row r="6" spans="1:4">
      <c r="A6" s="2" t="s">
        <v>7</v>
      </c>
      <c r="B6" s="26">
        <v>20501.04</v>
      </c>
      <c r="C6" s="5" t="s">
        <v>9</v>
      </c>
      <c r="D6" s="30">
        <v>891.54</v>
      </c>
    </row>
    <row r="7" spans="1:4" ht="15.75" thickBot="1">
      <c r="A7" s="3" t="s">
        <v>8</v>
      </c>
      <c r="B7" s="27"/>
      <c r="C7" s="6" t="s">
        <v>10</v>
      </c>
      <c r="D7" s="31"/>
    </row>
    <row r="8" spans="1:4">
      <c r="A8" s="24" t="s">
        <v>11</v>
      </c>
      <c r="B8" s="26">
        <v>2218.8000000000002</v>
      </c>
      <c r="C8" s="5" t="s">
        <v>12</v>
      </c>
      <c r="D8" s="30">
        <v>11544.95</v>
      </c>
    </row>
    <row r="9" spans="1:4" ht="15.75" thickBot="1">
      <c r="A9" s="25"/>
      <c r="B9" s="27"/>
      <c r="C9" s="6" t="s">
        <v>13</v>
      </c>
      <c r="D9" s="31"/>
    </row>
    <row r="10" spans="1:4">
      <c r="A10" s="2" t="s">
        <v>14</v>
      </c>
      <c r="B10" s="26">
        <v>7999.76</v>
      </c>
      <c r="C10" s="5" t="s">
        <v>16</v>
      </c>
      <c r="D10" s="30">
        <v>71769.490000000005</v>
      </c>
    </row>
    <row r="11" spans="1:4" ht="15.75" thickBot="1">
      <c r="A11" s="3" t="s">
        <v>15</v>
      </c>
      <c r="B11" s="27"/>
      <c r="C11" s="6" t="s">
        <v>17</v>
      </c>
      <c r="D11" s="31"/>
    </row>
    <row r="12" spans="1:4">
      <c r="A12" s="2" t="s">
        <v>18</v>
      </c>
      <c r="B12" s="26">
        <v>30589.5</v>
      </c>
      <c r="C12" s="5" t="s">
        <v>20</v>
      </c>
      <c r="D12" s="30">
        <v>5458.72</v>
      </c>
    </row>
    <row r="13" spans="1:4" ht="15.75" thickBot="1">
      <c r="A13" s="3" t="s">
        <v>19</v>
      </c>
      <c r="B13" s="27"/>
      <c r="C13" s="6" t="s">
        <v>21</v>
      </c>
      <c r="D13" s="31"/>
    </row>
    <row r="14" spans="1:4">
      <c r="A14" s="32" t="s">
        <v>22</v>
      </c>
      <c r="B14" s="34">
        <v>1042.77</v>
      </c>
      <c r="C14" s="15" t="s">
        <v>23</v>
      </c>
      <c r="D14" s="36">
        <v>4853</v>
      </c>
    </row>
    <row r="15" spans="1:4" ht="36.75" thickBot="1">
      <c r="A15" s="33"/>
      <c r="B15" s="35"/>
      <c r="C15" s="15" t="s">
        <v>24</v>
      </c>
      <c r="D15" s="37"/>
    </row>
    <row r="16" spans="1:4">
      <c r="A16" s="2" t="s">
        <v>20</v>
      </c>
      <c r="B16" s="26">
        <v>15065.5</v>
      </c>
      <c r="C16" s="16"/>
      <c r="D16" s="37"/>
    </row>
    <row r="17" spans="1:4" ht="15.75" thickBot="1">
      <c r="A17" s="3" t="s">
        <v>25</v>
      </c>
      <c r="B17" s="27"/>
      <c r="C17" s="17"/>
      <c r="D17" s="38"/>
    </row>
    <row r="18" spans="1:4">
      <c r="A18" s="2" t="s">
        <v>26</v>
      </c>
      <c r="B18" s="26">
        <v>14904.47</v>
      </c>
      <c r="C18" s="5" t="s">
        <v>28</v>
      </c>
      <c r="D18" s="30">
        <v>9339.61</v>
      </c>
    </row>
    <row r="19" spans="1:4" ht="15.75" thickBot="1">
      <c r="A19" s="3" t="s">
        <v>27</v>
      </c>
      <c r="B19" s="27"/>
      <c r="C19" s="6" t="s">
        <v>29</v>
      </c>
      <c r="D19" s="31"/>
    </row>
    <row r="20" spans="1:4">
      <c r="A20" s="2" t="s">
        <v>30</v>
      </c>
      <c r="B20" s="26">
        <v>12741.82</v>
      </c>
      <c r="C20" s="5" t="s">
        <v>32</v>
      </c>
      <c r="D20" s="30">
        <v>22422.69</v>
      </c>
    </row>
    <row r="21" spans="1:4" ht="25.5" thickBot="1">
      <c r="A21" s="3" t="s">
        <v>31</v>
      </c>
      <c r="B21" s="27"/>
      <c r="C21" s="6" t="s">
        <v>33</v>
      </c>
      <c r="D21" s="31"/>
    </row>
    <row r="22" spans="1:4">
      <c r="A22" s="2" t="s">
        <v>34</v>
      </c>
      <c r="B22" s="26">
        <v>36700.6</v>
      </c>
      <c r="C22" s="5" t="s">
        <v>36</v>
      </c>
      <c r="D22" s="30">
        <v>26548.21</v>
      </c>
    </row>
    <row r="23" spans="1:4" ht="15.75" thickBot="1">
      <c r="A23" s="3" t="s">
        <v>35</v>
      </c>
      <c r="B23" s="27"/>
      <c r="C23" s="6" t="s">
        <v>37</v>
      </c>
      <c r="D23" s="31"/>
    </row>
    <row r="24" spans="1:4">
      <c r="A24" s="24" t="s">
        <v>38</v>
      </c>
      <c r="B24" s="26">
        <v>7.06</v>
      </c>
      <c r="C24" s="5" t="s">
        <v>39</v>
      </c>
      <c r="D24" s="30">
        <v>489.43</v>
      </c>
    </row>
    <row r="25" spans="1:4" ht="15.75" thickBot="1">
      <c r="A25" s="25"/>
      <c r="B25" s="27"/>
      <c r="C25" s="6" t="s">
        <v>40</v>
      </c>
      <c r="D25" s="31"/>
    </row>
    <row r="26" spans="1:4">
      <c r="A26" s="28" t="s">
        <v>41</v>
      </c>
      <c r="B26" s="26">
        <f>SUM(B4:B25)</f>
        <v>182702.03</v>
      </c>
      <c r="C26" s="5" t="s">
        <v>42</v>
      </c>
      <c r="D26" s="30">
        <v>6466.25</v>
      </c>
    </row>
    <row r="27" spans="1:4" ht="25.5" thickBot="1">
      <c r="A27" s="29"/>
      <c r="B27" s="27"/>
      <c r="C27" s="6" t="s">
        <v>43</v>
      </c>
      <c r="D27" s="31"/>
    </row>
    <row r="28" spans="1:4" ht="25.5" thickBot="1">
      <c r="A28" s="7" t="s">
        <v>44</v>
      </c>
      <c r="B28" s="12">
        <v>13021.34</v>
      </c>
      <c r="C28" s="6" t="s">
        <v>45</v>
      </c>
      <c r="D28" s="8">
        <v>300</v>
      </c>
    </row>
    <row r="29" spans="1:4" ht="15.75" thickBot="1">
      <c r="A29" s="3"/>
      <c r="B29" s="12"/>
      <c r="C29" s="6" t="s">
        <v>46</v>
      </c>
      <c r="D29" s="8">
        <v>1169.8800000000001</v>
      </c>
    </row>
    <row r="30" spans="1:4">
      <c r="A30" s="24"/>
      <c r="B30" s="26"/>
      <c r="C30" s="28" t="s">
        <v>47</v>
      </c>
      <c r="D30" s="30">
        <f>SUM(D4:D29)</f>
        <v>173998.5</v>
      </c>
    </row>
    <row r="31" spans="1:4" ht="15.75" thickBot="1">
      <c r="A31" s="25"/>
      <c r="B31" s="27"/>
      <c r="C31" s="29"/>
      <c r="D31" s="31"/>
    </row>
    <row r="32" spans="1:4" ht="15.75" thickBot="1">
      <c r="A32" s="3"/>
      <c r="B32" s="12"/>
      <c r="C32" s="10" t="s">
        <v>48</v>
      </c>
      <c r="D32" s="8">
        <v>8703.5300000000007</v>
      </c>
    </row>
    <row r="33" spans="1:4" ht="15.75" thickBot="1">
      <c r="A33" s="3"/>
      <c r="B33" s="9"/>
      <c r="C33" s="10" t="s">
        <v>49</v>
      </c>
      <c r="D33" s="8">
        <v>21724.87</v>
      </c>
    </row>
    <row r="34" spans="1:4" ht="15.75">
      <c r="A34" s="1"/>
    </row>
    <row r="35" spans="1:4">
      <c r="B35" s="13"/>
      <c r="D35" s="4"/>
    </row>
  </sheetData>
  <mergeCells count="36">
    <mergeCell ref="B10:B11"/>
    <mergeCell ref="D10:D11"/>
    <mergeCell ref="A1:D1"/>
    <mergeCell ref="A2:D2"/>
    <mergeCell ref="A3:B3"/>
    <mergeCell ref="C3:D3"/>
    <mergeCell ref="A4:A5"/>
    <mergeCell ref="B4:B5"/>
    <mergeCell ref="D4:D5"/>
    <mergeCell ref="B6:B7"/>
    <mergeCell ref="D6:D7"/>
    <mergeCell ref="A8:A9"/>
    <mergeCell ref="B8:B9"/>
    <mergeCell ref="D8:D9"/>
    <mergeCell ref="B12:B13"/>
    <mergeCell ref="D12:D13"/>
    <mergeCell ref="A14:A15"/>
    <mergeCell ref="B14:B15"/>
    <mergeCell ref="D14:D17"/>
    <mergeCell ref="B16:B17"/>
    <mergeCell ref="B18:B19"/>
    <mergeCell ref="D18:D19"/>
    <mergeCell ref="B20:B21"/>
    <mergeCell ref="D20:D21"/>
    <mergeCell ref="B22:B23"/>
    <mergeCell ref="D22:D23"/>
    <mergeCell ref="A30:A31"/>
    <mergeCell ref="B30:B31"/>
    <mergeCell ref="C30:C31"/>
    <mergeCell ref="D30:D31"/>
    <mergeCell ref="A24:A25"/>
    <mergeCell ref="B24:B25"/>
    <mergeCell ref="D24:D25"/>
    <mergeCell ref="A26:A27"/>
    <mergeCell ref="B26:B27"/>
    <mergeCell ref="D26:D27"/>
  </mergeCells>
  <pageMargins left="0.51181102362204722" right="0.51181102362204722" top="0.55118110236220474" bottom="0.55118110236220474" header="0.11811023622047245" footer="0.11811023622047245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tabSelected="1" workbookViewId="0">
      <selection activeCell="A24" sqref="A24:A25"/>
    </sheetView>
  </sheetViews>
  <sheetFormatPr defaultRowHeight="15"/>
  <cols>
    <col min="1" max="1" width="60.140625" customWidth="1"/>
    <col min="2" max="2" width="17" customWidth="1"/>
    <col min="3" max="3" width="55.42578125" customWidth="1"/>
    <col min="4" max="4" width="19.28515625" customWidth="1"/>
  </cols>
  <sheetData>
    <row r="1" spans="1:4" ht="15.75">
      <c r="A1" s="39" t="s">
        <v>0</v>
      </c>
      <c r="B1" s="40"/>
      <c r="C1" s="40"/>
      <c r="D1" s="41"/>
    </row>
    <row r="2" spans="1:4" ht="16.5" thickBot="1">
      <c r="A2" s="42" t="s">
        <v>1</v>
      </c>
      <c r="B2" s="43"/>
      <c r="C2" s="43"/>
      <c r="D2" s="44"/>
    </row>
    <row r="3" spans="1:4" ht="16.5" thickBot="1">
      <c r="A3" s="45" t="s">
        <v>2</v>
      </c>
      <c r="B3" s="46"/>
      <c r="C3" s="45" t="s">
        <v>3</v>
      </c>
      <c r="D3" s="46"/>
    </row>
    <row r="4" spans="1:4">
      <c r="A4" s="24" t="s">
        <v>4</v>
      </c>
      <c r="B4" s="26">
        <v>50095.24</v>
      </c>
      <c r="C4" s="5" t="s">
        <v>5</v>
      </c>
      <c r="D4" s="30">
        <v>5068.88</v>
      </c>
    </row>
    <row r="5" spans="1:4" ht="15.75" thickBot="1">
      <c r="A5" s="25"/>
      <c r="B5" s="27"/>
      <c r="C5" s="6" t="s">
        <v>6</v>
      </c>
      <c r="D5" s="31"/>
    </row>
    <row r="6" spans="1:4">
      <c r="A6" s="2" t="s">
        <v>7</v>
      </c>
      <c r="B6" s="26">
        <v>12840</v>
      </c>
      <c r="C6" s="5" t="s">
        <v>9</v>
      </c>
      <c r="D6" s="30">
        <v>2495</v>
      </c>
    </row>
    <row r="7" spans="1:4" ht="15.75" thickBot="1">
      <c r="A7" s="3" t="s">
        <v>8</v>
      </c>
      <c r="B7" s="27"/>
      <c r="C7" s="6" t="s">
        <v>10</v>
      </c>
      <c r="D7" s="31"/>
    </row>
    <row r="8" spans="1:4">
      <c r="A8" s="24" t="s">
        <v>11</v>
      </c>
      <c r="B8" s="26">
        <v>7563</v>
      </c>
      <c r="C8" s="5" t="s">
        <v>12</v>
      </c>
      <c r="D8" s="30">
        <v>16145.42</v>
      </c>
    </row>
    <row r="9" spans="1:4" ht="15.75" thickBot="1">
      <c r="A9" s="25"/>
      <c r="B9" s="27"/>
      <c r="C9" s="6" t="s">
        <v>13</v>
      </c>
      <c r="D9" s="31"/>
    </row>
    <row r="10" spans="1:4">
      <c r="A10" s="2" t="s">
        <v>14</v>
      </c>
      <c r="B10" s="26">
        <v>10570.04</v>
      </c>
      <c r="C10" s="5" t="s">
        <v>16</v>
      </c>
      <c r="D10" s="30">
        <v>80247.009999999995</v>
      </c>
    </row>
    <row r="11" spans="1:4" ht="15.75" thickBot="1">
      <c r="A11" s="3" t="s">
        <v>15</v>
      </c>
      <c r="B11" s="27"/>
      <c r="C11" s="6" t="s">
        <v>17</v>
      </c>
      <c r="D11" s="31"/>
    </row>
    <row r="12" spans="1:4">
      <c r="A12" s="2" t="s">
        <v>18</v>
      </c>
      <c r="B12" s="26">
        <v>30364.18</v>
      </c>
      <c r="C12" s="5" t="s">
        <v>20</v>
      </c>
      <c r="D12" s="30">
        <v>4023.58</v>
      </c>
    </row>
    <row r="13" spans="1:4" ht="15.75" thickBot="1">
      <c r="A13" s="3" t="s">
        <v>19</v>
      </c>
      <c r="B13" s="27"/>
      <c r="C13" s="6" t="s">
        <v>21</v>
      </c>
      <c r="D13" s="31"/>
    </row>
    <row r="14" spans="1:4">
      <c r="A14" s="32" t="s">
        <v>22</v>
      </c>
      <c r="B14" s="34"/>
      <c r="C14" s="14" t="s">
        <v>23</v>
      </c>
      <c r="D14" s="18">
        <v>5347</v>
      </c>
    </row>
    <row r="15" spans="1:4" ht="25.5" thickBot="1">
      <c r="A15" s="33"/>
      <c r="B15" s="35"/>
      <c r="C15" s="11" t="s">
        <v>56</v>
      </c>
      <c r="D15" s="19"/>
    </row>
    <row r="16" spans="1:4">
      <c r="A16" s="2" t="s">
        <v>20</v>
      </c>
      <c r="B16" s="26">
        <v>15103.72</v>
      </c>
      <c r="C16" s="5" t="s">
        <v>57</v>
      </c>
      <c r="D16" s="20">
        <f>1163+2963.69+(1017.83+977.85)+1150+(4280.4+4280.4)</f>
        <v>15833.17</v>
      </c>
    </row>
    <row r="17" spans="1:4" ht="14.25" customHeight="1" thickBot="1">
      <c r="A17" s="3" t="s">
        <v>25</v>
      </c>
      <c r="B17" s="27"/>
      <c r="C17" s="6" t="s">
        <v>58</v>
      </c>
      <c r="D17" s="21"/>
    </row>
    <row r="18" spans="1:4">
      <c r="A18" s="2" t="s">
        <v>26</v>
      </c>
      <c r="B18" s="26">
        <v>20062.13</v>
      </c>
      <c r="C18" s="5" t="s">
        <v>32</v>
      </c>
      <c r="D18" s="20">
        <f>36308.9-2963.69-(1017.83+977.85)-1150</f>
        <v>30199.53</v>
      </c>
    </row>
    <row r="19" spans="1:4" ht="25.5" thickBot="1">
      <c r="A19" s="3" t="s">
        <v>27</v>
      </c>
      <c r="B19" s="27"/>
      <c r="C19" s="6" t="s">
        <v>59</v>
      </c>
      <c r="D19" s="21"/>
    </row>
    <row r="20" spans="1:4">
      <c r="A20" s="2" t="s">
        <v>30</v>
      </c>
      <c r="B20" s="26">
        <v>14709.41</v>
      </c>
      <c r="C20" s="5" t="s">
        <v>36</v>
      </c>
      <c r="D20" s="20">
        <f>29706.39-(4280.4+4280.4)</f>
        <v>21145.59</v>
      </c>
    </row>
    <row r="21" spans="1:4" ht="15.75" thickBot="1">
      <c r="A21" s="3" t="s">
        <v>31</v>
      </c>
      <c r="B21" s="27"/>
      <c r="C21" s="6" t="s">
        <v>37</v>
      </c>
      <c r="D21" s="21"/>
    </row>
    <row r="22" spans="1:4">
      <c r="A22" s="2" t="s">
        <v>34</v>
      </c>
      <c r="B22" s="26">
        <v>32947.4</v>
      </c>
      <c r="C22" s="5" t="s">
        <v>39</v>
      </c>
      <c r="D22" s="20">
        <v>1514.31</v>
      </c>
    </row>
    <row r="23" spans="1:4" ht="15.75" thickBot="1">
      <c r="A23" s="3" t="s">
        <v>35</v>
      </c>
      <c r="B23" s="27"/>
      <c r="C23" s="6" t="s">
        <v>40</v>
      </c>
      <c r="D23" s="21"/>
    </row>
    <row r="24" spans="1:4">
      <c r="A24" s="24" t="s">
        <v>54</v>
      </c>
      <c r="B24" s="26">
        <f>17.06+8941.31+5000</f>
        <v>13958.369999999999</v>
      </c>
      <c r="C24" s="5" t="s">
        <v>42</v>
      </c>
      <c r="D24" s="20">
        <f>50.43+200+1453.61+840.6</f>
        <v>2544.64</v>
      </c>
    </row>
    <row r="25" spans="1:4" ht="15.75" thickBot="1">
      <c r="A25" s="25"/>
      <c r="B25" s="27"/>
      <c r="C25" s="6" t="s">
        <v>60</v>
      </c>
      <c r="D25" s="21"/>
    </row>
    <row r="26" spans="1:4" ht="15.75" thickBot="1">
      <c r="A26" s="28" t="s">
        <v>55</v>
      </c>
      <c r="B26" s="26">
        <f>SUM(B4:B25)</f>
        <v>208213.49</v>
      </c>
      <c r="C26" s="6" t="s">
        <v>45</v>
      </c>
      <c r="D26" s="8">
        <v>1625</v>
      </c>
    </row>
    <row r="27" spans="1:4" ht="15.75" thickBot="1">
      <c r="A27" s="29"/>
      <c r="B27" s="27"/>
      <c r="C27" s="6" t="s">
        <v>46</v>
      </c>
      <c r="D27" s="8">
        <v>2819.19</v>
      </c>
    </row>
    <row r="28" spans="1:4" ht="15.75" thickBot="1">
      <c r="A28" s="7" t="s">
        <v>48</v>
      </c>
      <c r="B28" s="12">
        <v>21724.87</v>
      </c>
      <c r="C28" s="22" t="s">
        <v>51</v>
      </c>
      <c r="D28" s="23">
        <f>SUM(D4:D27)</f>
        <v>189008.32</v>
      </c>
    </row>
    <row r="29" spans="1:4" ht="15.75" hidden="1" thickBot="1">
      <c r="A29" s="47"/>
      <c r="B29" s="49"/>
      <c r="C29" s="10" t="s">
        <v>52</v>
      </c>
      <c r="D29" s="8">
        <f>+B26-D28</f>
        <v>19205.169999999984</v>
      </c>
    </row>
    <row r="30" spans="1:4" ht="20.25" customHeight="1" thickBot="1">
      <c r="A30" s="48"/>
      <c r="B30" s="50"/>
      <c r="C30" s="10" t="s">
        <v>53</v>
      </c>
      <c r="D30" s="8">
        <f>+B28+B26-D28</f>
        <v>40930.039999999979</v>
      </c>
    </row>
    <row r="31" spans="1:4" ht="15.75">
      <c r="A31" s="1"/>
      <c r="D31" s="4"/>
    </row>
    <row r="32" spans="1:4">
      <c r="B32" s="13"/>
      <c r="D32" s="4"/>
    </row>
  </sheetData>
  <mergeCells count="28">
    <mergeCell ref="A1:D1"/>
    <mergeCell ref="A2:D2"/>
    <mergeCell ref="A3:B3"/>
    <mergeCell ref="C3:D3"/>
    <mergeCell ref="A4:A5"/>
    <mergeCell ref="B4:B5"/>
    <mergeCell ref="D4:D5"/>
    <mergeCell ref="A14:A15"/>
    <mergeCell ref="B14:B15"/>
    <mergeCell ref="B16:B17"/>
    <mergeCell ref="B6:B7"/>
    <mergeCell ref="D6:D7"/>
    <mergeCell ref="A8:A9"/>
    <mergeCell ref="B8:B9"/>
    <mergeCell ref="D8:D9"/>
    <mergeCell ref="B10:B11"/>
    <mergeCell ref="D10:D11"/>
    <mergeCell ref="B18:B19"/>
    <mergeCell ref="B20:B21"/>
    <mergeCell ref="B22:B23"/>
    <mergeCell ref="B12:B13"/>
    <mergeCell ref="D12:D13"/>
    <mergeCell ref="A29:A30"/>
    <mergeCell ref="B29:B30"/>
    <mergeCell ref="A24:A25"/>
    <mergeCell ref="B24:B25"/>
    <mergeCell ref="A26:A27"/>
    <mergeCell ref="B26:B27"/>
  </mergeCells>
  <pageMargins left="0.51181102362204722" right="0.51181102362204722" top="0.55118110236220474" bottom="0.55118110236220474" header="0.11811023622047245" footer="0.11811023622047245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2010</vt:lpstr>
      <vt:lpstr>2011</vt:lpstr>
      <vt:lpstr>Folha2</vt:lpstr>
      <vt:lpstr>Folha3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Lucilia</dc:creator>
  <cp:lastModifiedBy>Lucilia</cp:lastModifiedBy>
  <cp:lastPrinted>2012-01-22T17:24:39Z</cp:lastPrinted>
  <dcterms:created xsi:type="dcterms:W3CDTF">2012-01-22T17:09:28Z</dcterms:created>
  <dcterms:modified xsi:type="dcterms:W3CDTF">2012-01-30T20:57:16Z</dcterms:modified>
</cp:coreProperties>
</file>